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mayra_velez_aguasdebogota_com_co/Documents/Escritorio/Contrato 2026 PAAS 2026/2. Contratos Nuevos 2026/4. Contrato Ferreteria 2026/"/>
    </mc:Choice>
  </mc:AlternateContent>
  <xr:revisionPtr revIDLastSave="183" documentId="14_{245AE40B-43C2-4FE2-8E76-A6F2470BE39B}" xr6:coauthVersionLast="47" xr6:coauthVersionMax="47" xr10:uidLastSave="{27E48E38-2B8A-4029-9E27-22C43DD60C85}"/>
  <bookViews>
    <workbookView xWindow="-120" yWindow="-120" windowWidth="25440" windowHeight="1527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RIESGOS'!$A$1:$AA$17</definedName>
    <definedName name="_xlnm.Print_Titles" localSheetId="0">'MATRIZ DE RIESGOS'!$9:$11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  <c r="S21" i="1"/>
  <c r="L21" i="1"/>
  <c r="K21" i="1"/>
  <c r="L20" i="1"/>
  <c r="K20" i="1"/>
  <c r="T20" i="1"/>
  <c r="S20" i="1"/>
  <c r="K16" i="1"/>
  <c r="L16" i="1" s="1"/>
  <c r="K17" i="1"/>
  <c r="K18" i="1"/>
  <c r="K19" i="1"/>
  <c r="L17" i="1"/>
  <c r="T16" i="1" l="1"/>
  <c r="S18" i="1" l="1"/>
  <c r="T18" i="1" s="1"/>
  <c r="L18" i="1"/>
  <c r="L19" i="1" l="1"/>
  <c r="S19" i="1"/>
  <c r="T19" i="1" s="1"/>
  <c r="S15" i="1" l="1"/>
  <c r="T15" i="1" s="1"/>
  <c r="K15" i="1"/>
  <c r="L15" i="1" s="1"/>
  <c r="S14" i="1"/>
  <c r="T14" i="1" s="1"/>
  <c r="K14" i="1"/>
  <c r="L14" i="1" s="1"/>
  <c r="S12" i="1"/>
  <c r="K12" i="1"/>
  <c r="L12" i="1" s="1"/>
  <c r="T12" i="1" l="1"/>
</calcChain>
</file>

<file path=xl/sharedStrings.xml><?xml version="1.0" encoding="utf-8"?>
<sst xmlns="http://schemas.openxmlformats.org/spreadsheetml/2006/main" count="263" uniqueCount="167">
  <si>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</si>
  <si>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</si>
  <si>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</si>
  <si>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</si>
  <si>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</si>
  <si>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</si>
  <si>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</si>
  <si>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</si>
  <si>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Categoría</t>
  </si>
  <si>
    <t>Tratamiento/Control a ser implementado</t>
  </si>
  <si>
    <t>Impacto después del tratamiento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</si>
  <si>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</si>
  <si>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</si>
  <si>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</si>
  <si>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</si>
  <si>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¿Cómo se realiza  el monitoreo?</t>
  </si>
  <si>
    <t>Periodicidad ¿Cuándo?</t>
  </si>
  <si>
    <t>E</t>
  </si>
  <si>
    <t>C</t>
  </si>
  <si>
    <t>Mx</t>
  </si>
  <si>
    <t>General</t>
  </si>
  <si>
    <t>Planeación</t>
  </si>
  <si>
    <t>SI</t>
  </si>
  <si>
    <t>Selección</t>
  </si>
  <si>
    <t>Externo</t>
  </si>
  <si>
    <t>Una vez durante el proceso</t>
  </si>
  <si>
    <t>Ejecución</t>
  </si>
  <si>
    <t>Riesgos Regulatorios</t>
  </si>
  <si>
    <t>Asignación</t>
  </si>
  <si>
    <t>X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</si>
  <si>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</si>
  <si>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</si>
  <si>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</si>
  <si>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</si>
  <si>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</si>
  <si>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</si>
  <si>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</si>
  <si>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</si>
  <si>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CLASE</t>
  </si>
  <si>
    <t>Especifica</t>
  </si>
  <si>
    <t>Interno</t>
  </si>
  <si>
    <t>Contratación</t>
  </si>
  <si>
    <t>Riesgos Económicos</t>
  </si>
  <si>
    <t>Riesgos Social o Político</t>
  </si>
  <si>
    <t>Riesgos Operacionales</t>
  </si>
  <si>
    <t>Riesgos Financieros</t>
  </si>
  <si>
    <t>Riesgos de la Naturaturaleza</t>
  </si>
  <si>
    <t>Riesgos Ambientales</t>
  </si>
  <si>
    <t>Riesgos Tecnológicos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</si>
  <si>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</si>
  <si>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</si>
  <si>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</si>
  <si>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</si>
  <si>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</si>
  <si>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</si>
  <si>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</si>
  <si>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</si>
  <si>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</si>
  <si>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</si>
  <si>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</si>
  <si>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</si>
  <si>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</si>
  <si>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</si>
  <si>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</si>
  <si>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</si>
  <si>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</si>
  <si>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</si>
  <si>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</si>
  <si>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</si>
  <si>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</si>
  <si>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</si>
  <si>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</si>
  <si>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</si>
  <si>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</si>
  <si>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</si>
  <si>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</si>
  <si>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</si>
  <si>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</si>
  <si>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</si>
  <si>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</si>
  <si>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</si>
  <si>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</si>
  <si>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>Valoración del Riesgo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</si>
  <si>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</si>
  <si>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</si>
  <si>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</si>
  <si>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</si>
  <si>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</si>
  <si>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</si>
  <si>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</si>
  <si>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FUENTE</t>
  </si>
  <si>
    <t>ETAPA</t>
  </si>
  <si>
    <t>TIPO</t>
  </si>
  <si>
    <t>Valoración
Riesgo</t>
  </si>
  <si>
    <t>En la etapa de planificación y revisión documental del ECOP y FCTE</t>
  </si>
  <si>
    <t>Seleccionar al proveedor que no cumpla con los requerimientos mínimos establecidos por la Empresa para el proceso contractual.</t>
  </si>
  <si>
    <t>En la aprobación de los documentos</t>
  </si>
  <si>
    <t>Durante la ejecución del contrato</t>
  </si>
  <si>
    <t>Cuando sea requerido</t>
  </si>
  <si>
    <t>Incumplimiento de las obligaciones de la Empresa con sus clientes</t>
  </si>
  <si>
    <t>¿Afecta la ejecución del negocio jurídico?</t>
  </si>
  <si>
    <t>MATRIZ DE RIESGOS</t>
  </si>
  <si>
    <t>OBJETO:</t>
  </si>
  <si>
    <t>MODALIDAD DE CONTRATACIÓN:</t>
  </si>
  <si>
    <t>FECHA: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</si>
  <si>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</si>
  <si>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</si>
  <si>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</si>
  <si>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 xml:space="preserve">Con la verificación de cronograma </t>
  </si>
  <si>
    <t>En la etapa de planificación y de ejecución del contrato</t>
  </si>
  <si>
    <t>Cuando se presenta el hecho</t>
  </si>
  <si>
    <t>cuando se presenta el hecho</t>
  </si>
  <si>
    <t>Área de compras</t>
  </si>
  <si>
    <t xml:space="preserve">En la etapa de planeación </t>
  </si>
  <si>
    <t xml:space="preserve">Verificación de cronograma </t>
  </si>
  <si>
    <t xml:space="preserve">Seguimiento en la ejecución presupuestal </t>
  </si>
  <si>
    <t>En la etapa de ejecución</t>
  </si>
  <si>
    <t>item</t>
  </si>
  <si>
    <t>Suministrar herramientas e insumos de ferretería para Aguas de Bogotá S.A. E.S.P.</t>
  </si>
  <si>
    <t>En la etapa de planeación del proceso</t>
  </si>
  <si>
    <t>Dirección Administrativa y Gerencias Operacionales</t>
  </si>
  <si>
    <t xml:space="preserve">Permanente </t>
  </si>
  <si>
    <t>Falta de disponibilidad de recursos presupuestales</t>
  </si>
  <si>
    <t>ALTO</t>
  </si>
  <si>
    <t>BAJO</t>
  </si>
  <si>
    <t xml:space="preserve">Identificar la necesidad, realizar seguimiento al PAABS, verificar los criterios de selección de los documentos de ECOP, FCTE </t>
  </si>
  <si>
    <t xml:space="preserve">Firma del contrato </t>
  </si>
  <si>
    <t xml:space="preserve">
1 Retraso del inicio de la ejecución 2  inicio de un nuevo proceso </t>
  </si>
  <si>
    <t xml:space="preserve">área de contratación </t>
  </si>
  <si>
    <t xml:space="preserve">En suscrición de la minuta </t>
  </si>
  <si>
    <t xml:space="preserve">Suscripción del negocio jurídico </t>
  </si>
  <si>
    <t>Dirección Administrativa , Gerencias Operacionales y  Responsables del presupuesto</t>
  </si>
  <si>
    <t xml:space="preserve">
mesa de trabajo con las áreas que requieren el suministro o insumos para mejor las especificaciones y cantidades para la operación. </t>
  </si>
  <si>
    <t>Variación de costos de los materiales, herramientas, repuestos requeridos para la ejecución de las actividades del contrato por efecto de la inflación</t>
  </si>
  <si>
    <t xml:space="preserve">Modificaciones al alcance del contrato, Incremento en costos, modificación de plan financiero y PAABS  </t>
  </si>
  <si>
    <t xml:space="preserve">Realizar un presupuesto debidamente estructurado. </t>
  </si>
  <si>
    <t>Permanente</t>
  </si>
  <si>
    <t xml:space="preserve">verificación de entregas en el almacen </t>
  </si>
  <si>
    <t xml:space="preserve">permanente </t>
  </si>
  <si>
    <t xml:space="preserve">Implementar actividades de seguimiento para garantizar que los insumos entregados a los proyectos san acorde con los requisitos. </t>
  </si>
  <si>
    <t xml:space="preserve">Reprogramación de actividades por parte de las gerencias </t>
  </si>
  <si>
    <t xml:space="preserve">Entrega de insumos según los  requerimientos solicitados por la gerencia.
Tiempo de entrega de los productos solicitados al proveedor en el tiempo establecidos  </t>
  </si>
  <si>
    <t xml:space="preserve">1 retraso en el inicio de la etapa precontractual 2 compra de insumos de la calidad no esperada </t>
  </si>
  <si>
    <t>Estructuración del PAABS y en el plan financiero, seguimiento de los mismo</t>
  </si>
  <si>
    <t>Contrato</t>
  </si>
  <si>
    <t xml:space="preserve">desde la suscrpcion del contrato  </t>
  </si>
  <si>
    <t xml:space="preserve">
Seguimiento continuo en la aprobación y suscripción del contrato</t>
  </si>
  <si>
    <t xml:space="preserve">Supervisor del contrato/apoyo a la supervisión/ contratista </t>
  </si>
  <si>
    <t xml:space="preserve">
Suministro de herramientas e insumos con deficiencias en la calidad o defectos técnicos.</t>
  </si>
  <si>
    <t xml:space="preserve">impacto negativo en la ejecución del contrato y en el cumplimiento de los estándares de calidad, derivado del suministro de herramientas e insumos con deficiencias o defectos técnicos. operacionales </t>
  </si>
  <si>
    <t>aplicar controles de recepción y pruebas de calidad a los insumos y herramientas, para asegurar que cumplan con los requisitos técnicos del contrato.</t>
  </si>
  <si>
    <t xml:space="preserve">Supervisor del contrato/apoyo a la supervisión/ contratista/gerencias operativas </t>
  </si>
  <si>
    <t>falta de precisión o errores en la definición de las especificaciones técnicas por parte del área solicitante o contratista, ocasionando discrepancias entre los requerimientos reales y los establecidos en los documentos contractuales.</t>
  </si>
  <si>
    <t>afectación en la calidad del suministro y en el cumplimiento de los plazos contractuales, generando reprocesos, sobrecostos y posibles controversias entre las partes, debido a errores o imprecisiones en las especificaciones técnicas.</t>
  </si>
  <si>
    <t>Errores en facturación o aprobación de pagos</t>
  </si>
  <si>
    <t>Retrasos en pagos o reprocesos financieros</t>
  </si>
  <si>
    <t xml:space="preserve">Radicación de facturación en tiempo no estipulado, valores de los ítems por encima de la propuesta inicial </t>
  </si>
  <si>
    <t xml:space="preserve">Área Financiera Supervisor del contrato/ apoyo a la ejecución contractual
/Contratista </t>
  </si>
  <si>
    <t>Durante el contrato</t>
  </si>
  <si>
    <t>Revisión previa – Cada facturación</t>
  </si>
  <si>
    <t>Riesgo asociado al incumplimiento en la presentación o aprobación de las pólizas de garantía exigidas contractualmente.</t>
  </si>
  <si>
    <t>Aplazamiento en el inicio de la ejecución contractual, suspensión de pagos o imposibilidad de legalizar el contrato, lo que puede generar retrasos en la prestación del servicio y posibles sanciones contractuales.</t>
  </si>
  <si>
    <t>exigir al contratista la presentación anticipada de las pólizas de garantía conforme a las condiciones establecidas en el contrato, realizar revisión exhaustiva por parte del supervisor del contrato, y verificar la aprobación formal antes de suscribir el acta de inicio, a fin de evitar retrasos o sanciones.</t>
  </si>
  <si>
    <t>Incumplimiento de obligaciones contractuales</t>
  </si>
  <si>
    <t>Aplicación de sanciones o terminación anticipada</t>
  </si>
  <si>
    <t>Seguimiento contractual, requerimientos formales y plan de acción correctivo</t>
  </si>
  <si>
    <t xml:space="preserve">Área Jurídica / Supervisor del contrato/ apoyo a la ejecución contractual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</si>
</sst>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5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1" fillId="11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17" fontId="10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" fillId="0" borderId="8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88" wrapText="1"/>
    </xf>
    <xf numFmtId="0" fontId="3" fillId="7" borderId="2" xfId="0" applyFont="1" applyFill="1" applyBorder="1" applyAlignment="1">
      <alignment horizontal="center" textRotation="90"/>
    </xf>
    <xf numFmtId="0" fontId="3" fillId="7" borderId="3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3</xdr:col>
      <xdr:colOff>1042649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 totalsRowShown="0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 totalsRowShown="0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 totalsRowShown="0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 totalsRowShown="0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1"/>
  <sheetViews>
    <sheetView showGridLines="0" tabSelected="1" topLeftCell="A17" zoomScale="60" zoomScaleNormal="60" workbookViewId="0">
      <selection activeCell="H12" sqref="H12"/>
    </sheetView>
  </sheetViews>
  <sheetFormatPr baseColWidth="10" defaultColWidth="11.42578125" defaultRowHeight="15"/>
  <cols>
    <col min="1" max="1" width="3.42578125" style="1" customWidth="1"/>
    <col min="2" max="2" width="7.140625" style="1" customWidth="1"/>
    <col min="3" max="3" width="10.85546875" style="1" customWidth="1"/>
    <col min="4" max="4" width="16.85546875" style="1" customWidth="1"/>
    <col min="5" max="5" width="13.42578125" style="1" customWidth="1"/>
    <col min="6" max="6" width="17.7109375" style="1" customWidth="1"/>
    <col min="7" max="7" width="41.140625" style="1" customWidth="1"/>
    <col min="8" max="8" width="29" style="1" customWidth="1"/>
    <col min="9" max="11" width="7.7109375" style="1" customWidth="1"/>
    <col min="12" max="12" width="10.5703125" style="1" customWidth="1"/>
    <col min="13" max="13" width="6.7109375" style="1" customWidth="1"/>
    <col min="14" max="14" width="5.7109375" style="1" customWidth="1"/>
    <col min="15" max="15" width="7.7109375" style="1" customWidth="1"/>
    <col min="16" max="16" width="48.85546875" style="1" customWidth="1"/>
    <col min="17" max="19" width="7.7109375" style="1" customWidth="1"/>
    <col min="20" max="20" width="10.5703125" style="1" customWidth="1"/>
    <col min="21" max="21" width="17.5703125" style="1" customWidth="1"/>
    <col min="22" max="22" width="22.140625" style="1" customWidth="1"/>
    <col min="23" max="23" width="14.85546875" style="1" customWidth="1"/>
    <col min="24" max="24" width="19.140625" style="1" customWidth="1"/>
    <col min="25" max="25" width="19.7109375" style="1" customWidth="1"/>
    <col min="26" max="26" width="18.85546875" style="1" customWidth="1"/>
    <col min="27" max="27" width="3.28515625" style="1" customWidth="1"/>
    <col min="28" max="16384" width="11.42578125" style="1"/>
  </cols>
  <sheetData>
    <row r="1" spans="2:27" ht="20.45" customHeight="1" thickTop="1" thickBot="1">
      <c r="B1" s="52"/>
      <c r="C1" s="52"/>
      <c r="D1" s="52"/>
      <c r="E1" s="52"/>
      <c r="F1" s="52"/>
      <c r="G1" s="56" t="s">
        <v>101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5" t="s">
        <v>105</v>
      </c>
      <c r="Z1" s="55"/>
    </row>
    <row r="2" spans="2:27" ht="20.45" customHeight="1" thickTop="1" thickBot="1">
      <c r="B2" s="52"/>
      <c r="C2" s="52"/>
      <c r="D2" s="52"/>
      <c r="E2" s="52"/>
      <c r="F2" s="52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5" t="s">
        <v>106</v>
      </c>
      <c r="Z2" s="55"/>
    </row>
    <row r="3" spans="2:27" ht="20.45" customHeight="1" thickTop="1" thickBot="1">
      <c r="B3" s="52"/>
      <c r="C3" s="52"/>
      <c r="D3" s="52"/>
      <c r="E3" s="52"/>
      <c r="F3" s="52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5" t="s">
        <v>107</v>
      </c>
      <c r="Z3" s="55"/>
    </row>
    <row r="4" spans="2:27" ht="11.45" customHeight="1" thickTop="1">
      <c r="D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5"/>
      <c r="Z4" s="25"/>
    </row>
    <row r="5" spans="2:27" ht="27" customHeight="1">
      <c r="B5" s="26" t="s">
        <v>102</v>
      </c>
      <c r="D5" s="1" t="s">
        <v>118</v>
      </c>
      <c r="E5" s="23"/>
      <c r="G5" s="36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5"/>
      <c r="Z5" s="25"/>
    </row>
    <row r="6" spans="2:27" ht="30" customHeight="1">
      <c r="B6" s="26" t="s">
        <v>103</v>
      </c>
      <c r="D6" s="23"/>
      <c r="E6" s="23"/>
      <c r="F6" s="1" t="s">
        <v>144</v>
      </c>
      <c r="G6" s="2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5"/>
      <c r="Z6" s="25"/>
    </row>
    <row r="7" spans="2:27" ht="30" customHeight="1">
      <c r="B7" s="26" t="s">
        <v>104</v>
      </c>
      <c r="D7" s="27">
        <v>45978</v>
      </c>
      <c r="E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5"/>
      <c r="Z7" s="25"/>
    </row>
    <row r="8" spans="2:27" ht="12" customHeight="1">
      <c r="B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5"/>
      <c r="Z8" s="25"/>
    </row>
    <row r="9" spans="2:27" ht="65.25" customHeight="1">
      <c r="B9" s="57" t="s">
        <v>117</v>
      </c>
      <c r="C9" s="57" t="s">
        <v>0</v>
      </c>
      <c r="D9" s="57" t="s">
        <v>1</v>
      </c>
      <c r="E9" s="57" t="s">
        <v>2</v>
      </c>
      <c r="F9" s="57" t="s">
        <v>3</v>
      </c>
      <c r="G9" s="57" t="s">
        <v>4</v>
      </c>
      <c r="H9" s="57" t="s">
        <v>5</v>
      </c>
      <c r="I9" s="53" t="s">
        <v>6</v>
      </c>
      <c r="J9" s="53" t="s">
        <v>7</v>
      </c>
      <c r="K9" s="53" t="s">
        <v>82</v>
      </c>
      <c r="L9" s="53" t="s">
        <v>8</v>
      </c>
      <c r="M9" s="54" t="s">
        <v>28</v>
      </c>
      <c r="N9" s="54"/>
      <c r="O9" s="54"/>
      <c r="P9" s="54" t="s">
        <v>9</v>
      </c>
      <c r="Q9" s="54" t="s">
        <v>10</v>
      </c>
      <c r="R9" s="54"/>
      <c r="S9" s="54"/>
      <c r="T9" s="54"/>
      <c r="U9" s="54" t="s">
        <v>100</v>
      </c>
      <c r="V9" s="54" t="s">
        <v>11</v>
      </c>
      <c r="W9" s="54" t="s">
        <v>12</v>
      </c>
      <c r="X9" s="54" t="s">
        <v>13</v>
      </c>
      <c r="Y9" s="54" t="s">
        <v>14</v>
      </c>
      <c r="Z9" s="54"/>
      <c r="AA9" s="2"/>
    </row>
    <row r="10" spans="2:27" ht="65.25" customHeight="1">
      <c r="B10" s="57"/>
      <c r="C10" s="57"/>
      <c r="D10" s="57"/>
      <c r="E10" s="57"/>
      <c r="F10" s="57"/>
      <c r="G10" s="57"/>
      <c r="H10" s="57"/>
      <c r="I10" s="53"/>
      <c r="J10" s="53"/>
      <c r="K10" s="53"/>
      <c r="L10" s="53"/>
      <c r="M10" s="54"/>
      <c r="N10" s="54"/>
      <c r="O10" s="54"/>
      <c r="P10" s="54"/>
      <c r="Q10" s="58" t="s">
        <v>6</v>
      </c>
      <c r="R10" s="58" t="s">
        <v>7</v>
      </c>
      <c r="S10" s="58" t="s">
        <v>93</v>
      </c>
      <c r="T10" s="59" t="s">
        <v>8</v>
      </c>
      <c r="U10" s="54"/>
      <c r="V10" s="54"/>
      <c r="W10" s="54"/>
      <c r="X10" s="54"/>
      <c r="Y10" s="54" t="s">
        <v>15</v>
      </c>
      <c r="Z10" s="54" t="s">
        <v>16</v>
      </c>
      <c r="AA10" s="2"/>
    </row>
    <row r="11" spans="2:27" ht="28.5" customHeight="1">
      <c r="B11" s="57"/>
      <c r="C11" s="57"/>
      <c r="D11" s="57"/>
      <c r="E11" s="57"/>
      <c r="F11" s="57"/>
      <c r="G11" s="57"/>
      <c r="H11" s="57"/>
      <c r="I11" s="53"/>
      <c r="J11" s="53"/>
      <c r="K11" s="53"/>
      <c r="L11" s="53"/>
      <c r="M11" s="28" t="s">
        <v>17</v>
      </c>
      <c r="N11" s="28" t="s">
        <v>18</v>
      </c>
      <c r="O11" s="28" t="s">
        <v>19</v>
      </c>
      <c r="P11" s="54"/>
      <c r="Q11" s="58"/>
      <c r="R11" s="58"/>
      <c r="S11" s="58"/>
      <c r="T11" s="59"/>
      <c r="U11" s="54"/>
      <c r="V11" s="54"/>
      <c r="W11" s="54"/>
      <c r="X11" s="54"/>
      <c r="Y11" s="54"/>
      <c r="Z11" s="54"/>
      <c r="AA11" s="2"/>
    </row>
    <row r="12" spans="2:27" ht="153.75" customHeight="1">
      <c r="B12" s="29">
        <v>1</v>
      </c>
      <c r="C12" s="30" t="s">
        <v>20</v>
      </c>
      <c r="D12" s="31" t="s">
        <v>40</v>
      </c>
      <c r="E12" s="31" t="s">
        <v>21</v>
      </c>
      <c r="F12" s="31" t="s">
        <v>44</v>
      </c>
      <c r="G12" s="39" t="s">
        <v>152</v>
      </c>
      <c r="H12" s="37" t="s">
        <v>153</v>
      </c>
      <c r="I12" s="29">
        <v>3</v>
      </c>
      <c r="J12" s="29">
        <v>3</v>
      </c>
      <c r="K12" s="32">
        <f t="shared" ref="K12:K14" si="0">I12+J12</f>
        <v>6</v>
      </c>
      <c r="L12" s="32" t="str">
        <f t="shared" ref="L12:L14" si="1">IF(K12=0,"",IF(K12&gt;7,"EXTREMO",IF(K12&gt;5,"ALTO",IF(K12&gt;4,"MEDIO",IF(K12&gt;1,"BAJO","MUY BAJO")))))</f>
        <v>ALTO</v>
      </c>
      <c r="M12" s="32" t="s">
        <v>29</v>
      </c>
      <c r="N12" s="32"/>
      <c r="O12" s="29"/>
      <c r="P12" s="37" t="s">
        <v>132</v>
      </c>
      <c r="Q12" s="29">
        <v>3</v>
      </c>
      <c r="R12" s="29">
        <v>2</v>
      </c>
      <c r="S12" s="32">
        <f t="shared" ref="S12:S14" si="2">+Q12+R12</f>
        <v>5</v>
      </c>
      <c r="T12" s="32" t="str">
        <f t="shared" ref="T12:T16" si="3">IF(S12=0,"",IF(S12&gt;7,"EXTREMO",IF(S12&gt;5,"ALTO",IF(S12&gt;4,"MEDIO",IF(S12&gt;1,"BAJO","MUY BAJO")))))</f>
        <v>MEDIO</v>
      </c>
      <c r="U12" s="29" t="s">
        <v>22</v>
      </c>
      <c r="V12" s="29" t="s">
        <v>120</v>
      </c>
      <c r="W12" s="34" t="s">
        <v>94</v>
      </c>
      <c r="X12" s="34" t="s">
        <v>119</v>
      </c>
      <c r="Y12" s="29" t="s">
        <v>108</v>
      </c>
      <c r="Z12" s="29" t="s">
        <v>121</v>
      </c>
      <c r="AA12" s="2"/>
    </row>
    <row r="13" spans="2:27" ht="132.6" customHeight="1">
      <c r="B13" s="29">
        <v>2</v>
      </c>
      <c r="C13" s="30" t="s">
        <v>20</v>
      </c>
      <c r="D13" s="31" t="s">
        <v>40</v>
      </c>
      <c r="E13" s="31" t="s">
        <v>21</v>
      </c>
      <c r="F13" s="31" t="s">
        <v>42</v>
      </c>
      <c r="G13" s="38" t="s">
        <v>122</v>
      </c>
      <c r="H13" s="38" t="s">
        <v>142</v>
      </c>
      <c r="I13" s="29">
        <v>2</v>
      </c>
      <c r="J13" s="29">
        <v>5</v>
      </c>
      <c r="K13" s="32">
        <v>7</v>
      </c>
      <c r="L13" s="32" t="s">
        <v>123</v>
      </c>
      <c r="M13" s="32" t="s">
        <v>29</v>
      </c>
      <c r="N13" s="32"/>
      <c r="O13" s="29"/>
      <c r="P13" s="38" t="s">
        <v>143</v>
      </c>
      <c r="Q13" s="29">
        <v>1</v>
      </c>
      <c r="R13" s="29">
        <v>1</v>
      </c>
      <c r="S13" s="32">
        <v>2</v>
      </c>
      <c r="T13" s="32" t="s">
        <v>124</v>
      </c>
      <c r="U13" s="29" t="s">
        <v>22</v>
      </c>
      <c r="V13" s="29" t="s">
        <v>131</v>
      </c>
      <c r="W13" s="34" t="s">
        <v>109</v>
      </c>
      <c r="X13" s="34" t="s">
        <v>119</v>
      </c>
      <c r="Y13" s="29" t="s">
        <v>111</v>
      </c>
      <c r="Z13" s="29" t="s">
        <v>110</v>
      </c>
      <c r="AA13" s="2"/>
    </row>
    <row r="14" spans="2:27" ht="114.6" customHeight="1">
      <c r="B14" s="29">
        <v>3</v>
      </c>
      <c r="C14" s="30" t="s">
        <v>20</v>
      </c>
      <c r="D14" s="31" t="s">
        <v>40</v>
      </c>
      <c r="E14" s="31" t="s">
        <v>21</v>
      </c>
      <c r="F14" s="31" t="s">
        <v>44</v>
      </c>
      <c r="G14" s="35" t="s">
        <v>95</v>
      </c>
      <c r="H14" s="29" t="s">
        <v>99</v>
      </c>
      <c r="I14" s="29">
        <v>2</v>
      </c>
      <c r="J14" s="29">
        <v>3</v>
      </c>
      <c r="K14" s="32">
        <f t="shared" si="0"/>
        <v>5</v>
      </c>
      <c r="L14" s="32" t="str">
        <f t="shared" si="1"/>
        <v>MEDIO</v>
      </c>
      <c r="M14" s="32" t="s">
        <v>29</v>
      </c>
      <c r="N14" s="32"/>
      <c r="O14" s="29"/>
      <c r="P14" s="29" t="s">
        <v>125</v>
      </c>
      <c r="Q14" s="29">
        <v>1</v>
      </c>
      <c r="R14" s="29">
        <v>2</v>
      </c>
      <c r="S14" s="32">
        <f t="shared" si="2"/>
        <v>3</v>
      </c>
      <c r="T14" s="32" t="str">
        <f t="shared" si="3"/>
        <v>BAJO</v>
      </c>
      <c r="U14" s="29" t="s">
        <v>22</v>
      </c>
      <c r="V14" s="29" t="s">
        <v>112</v>
      </c>
      <c r="W14" s="34" t="s">
        <v>94</v>
      </c>
      <c r="X14" s="34" t="s">
        <v>96</v>
      </c>
      <c r="Y14" s="29" t="s">
        <v>108</v>
      </c>
      <c r="Z14" s="29" t="s">
        <v>25</v>
      </c>
      <c r="AA14" s="2"/>
    </row>
    <row r="15" spans="2:27" ht="151.5" customHeight="1">
      <c r="B15" s="29">
        <v>4</v>
      </c>
      <c r="C15" s="40" t="s">
        <v>20</v>
      </c>
      <c r="D15" s="29" t="s">
        <v>40</v>
      </c>
      <c r="E15" s="29" t="s">
        <v>21</v>
      </c>
      <c r="F15" s="29" t="s">
        <v>42</v>
      </c>
      <c r="G15" s="29" t="s">
        <v>133</v>
      </c>
      <c r="H15" s="41" t="s">
        <v>134</v>
      </c>
      <c r="I15" s="29">
        <v>2</v>
      </c>
      <c r="J15" s="29">
        <v>4</v>
      </c>
      <c r="K15" s="32">
        <f t="shared" ref="K15:K21" si="4">I15+J15</f>
        <v>6</v>
      </c>
      <c r="L15" s="32" t="str">
        <f>IF(K15=0,"",IF(K15&gt;7,"EXTREMO",IF(K15&gt;5,"ALTO",IF(K15&gt;4,"MEDIO",IF(K15&gt;1,"BAJO","MUY BAJO")))))</f>
        <v>ALTO</v>
      </c>
      <c r="M15" s="32"/>
      <c r="N15" s="32" t="s">
        <v>29</v>
      </c>
      <c r="O15" s="29"/>
      <c r="P15" s="41" t="s">
        <v>135</v>
      </c>
      <c r="Q15" s="29">
        <v>3</v>
      </c>
      <c r="R15" s="29">
        <v>2</v>
      </c>
      <c r="S15" s="32">
        <f>+Q15+R15</f>
        <v>5</v>
      </c>
      <c r="T15" s="32" t="str">
        <f>IF(S15=0,"",IF(S15&gt;7,"EXTREMO",IF(S15&gt;5,"ALTO",IF(S15&gt;4,"MEDIO",IF(S15&gt;1,"BAJO","MUY BAJO")))))</f>
        <v>MEDIO</v>
      </c>
      <c r="U15" s="29" t="s">
        <v>22</v>
      </c>
      <c r="V15" s="29" t="s">
        <v>112</v>
      </c>
      <c r="W15" s="34" t="s">
        <v>113</v>
      </c>
      <c r="X15" s="34" t="s">
        <v>97</v>
      </c>
      <c r="Y15" s="29" t="s">
        <v>114</v>
      </c>
      <c r="Z15" s="42" t="s">
        <v>136</v>
      </c>
      <c r="AA15" s="2"/>
    </row>
    <row r="16" spans="2:27" ht="114.6" customHeight="1">
      <c r="B16" s="29">
        <v>5</v>
      </c>
      <c r="C16" s="30" t="s">
        <v>20</v>
      </c>
      <c r="D16" s="31" t="s">
        <v>40</v>
      </c>
      <c r="E16" s="31" t="s">
        <v>23</v>
      </c>
      <c r="F16" s="31" t="s">
        <v>42</v>
      </c>
      <c r="G16" s="35" t="s">
        <v>126</v>
      </c>
      <c r="H16" s="29" t="s">
        <v>127</v>
      </c>
      <c r="I16" s="29">
        <v>1</v>
      </c>
      <c r="J16" s="29">
        <v>3</v>
      </c>
      <c r="K16" s="32">
        <f t="shared" si="4"/>
        <v>4</v>
      </c>
      <c r="L16" s="32" t="str">
        <f>IF(K16=0,"",IF(K16&gt;7,"EXTREMO",IF(K16&gt;5,"ALTO",IF(K16&gt;4,"MEDIO",IF(K16&gt;1,"BAJO","MUY BAJO")))))</f>
        <v>BAJO</v>
      </c>
      <c r="M16" s="32"/>
      <c r="N16" s="32"/>
      <c r="O16" s="32" t="s">
        <v>29</v>
      </c>
      <c r="P16" s="29" t="s">
        <v>146</v>
      </c>
      <c r="Q16" s="29">
        <v>1</v>
      </c>
      <c r="R16" s="29">
        <v>1</v>
      </c>
      <c r="S16" s="32">
        <v>2</v>
      </c>
      <c r="T16" s="32" t="str">
        <f t="shared" si="3"/>
        <v>BAJO</v>
      </c>
      <c r="U16" s="29" t="s">
        <v>22</v>
      </c>
      <c r="V16" s="29" t="s">
        <v>128</v>
      </c>
      <c r="W16" s="34" t="s">
        <v>129</v>
      </c>
      <c r="X16" s="34" t="s">
        <v>96</v>
      </c>
      <c r="Y16" s="29" t="s">
        <v>108</v>
      </c>
      <c r="Z16" s="29" t="s">
        <v>110</v>
      </c>
      <c r="AA16" s="2"/>
    </row>
    <row r="17" spans="2:27" ht="142.5" customHeight="1">
      <c r="B17" s="29">
        <v>6</v>
      </c>
      <c r="C17" s="30" t="s">
        <v>20</v>
      </c>
      <c r="D17" s="31" t="s">
        <v>40</v>
      </c>
      <c r="E17" s="31" t="s">
        <v>26</v>
      </c>
      <c r="F17" s="31" t="s">
        <v>42</v>
      </c>
      <c r="G17" s="35" t="s">
        <v>160</v>
      </c>
      <c r="H17" s="29" t="s">
        <v>161</v>
      </c>
      <c r="I17" s="29">
        <v>3</v>
      </c>
      <c r="J17" s="29">
        <v>3</v>
      </c>
      <c r="K17" s="32">
        <f t="shared" si="4"/>
        <v>6</v>
      </c>
      <c r="L17" s="32" t="str">
        <f>IF(K17=0,"",IF(K17&gt;7,"EXTREMO",IF(K17&gt;5,"ALTO",IF(K17&gt;4,"MEDIO",IF(K17&gt;1,"BAJO","MUY BAJO")))))</f>
        <v>ALTO</v>
      </c>
      <c r="M17" s="32"/>
      <c r="N17" s="32" t="s">
        <v>29</v>
      </c>
      <c r="O17" s="29"/>
      <c r="P17" s="29" t="s">
        <v>162</v>
      </c>
      <c r="Q17" s="29">
        <v>1</v>
      </c>
      <c r="R17" s="29">
        <v>2</v>
      </c>
      <c r="S17" s="32">
        <v>3</v>
      </c>
      <c r="T17" s="32" t="s">
        <v>124</v>
      </c>
      <c r="U17" s="29" t="s">
        <v>22</v>
      </c>
      <c r="V17" s="29" t="s">
        <v>147</v>
      </c>
      <c r="W17" s="34" t="s">
        <v>130</v>
      </c>
      <c r="X17" s="34" t="s">
        <v>145</v>
      </c>
      <c r="Y17" s="29" t="s">
        <v>97</v>
      </c>
      <c r="Z17" s="29" t="s">
        <v>98</v>
      </c>
      <c r="AA17" s="2"/>
    </row>
    <row r="18" spans="2:27" ht="114.6" customHeight="1">
      <c r="B18" s="29">
        <v>7</v>
      </c>
      <c r="C18" s="30" t="s">
        <v>20</v>
      </c>
      <c r="D18" s="31" t="s">
        <v>24</v>
      </c>
      <c r="E18" s="31" t="s">
        <v>26</v>
      </c>
      <c r="F18" s="31" t="s">
        <v>44</v>
      </c>
      <c r="G18" s="33" t="s">
        <v>141</v>
      </c>
      <c r="H18" s="33" t="s">
        <v>140</v>
      </c>
      <c r="I18" s="29">
        <v>3</v>
      </c>
      <c r="J18" s="29">
        <v>3</v>
      </c>
      <c r="K18" s="32">
        <f t="shared" si="4"/>
        <v>6</v>
      </c>
      <c r="L18" s="32" t="str">
        <f>IF(K18=0,"",IF(K18&gt;7,"EXTREMO",IF(K18&gt;5,"ALTO",IF(K18&gt;4,"MEDIO",IF(K18&gt;1,"BAJO","MUY BAJO")))))</f>
        <v>ALTO</v>
      </c>
      <c r="M18" s="32"/>
      <c r="N18" s="32"/>
      <c r="O18" s="32" t="s">
        <v>29</v>
      </c>
      <c r="P18" s="33" t="s">
        <v>139</v>
      </c>
      <c r="Q18" s="29">
        <v>2</v>
      </c>
      <c r="R18" s="29">
        <v>2</v>
      </c>
      <c r="S18" s="32">
        <f>+Q18+R18</f>
        <v>4</v>
      </c>
      <c r="T18" s="32" t="str">
        <f>IF(S18=0,"",IF(S18&gt;7,"EXTREMO",IF(S18&gt;5,"ALTO",IF(S18&gt;4,"MEDIO",IF(S18&gt;1,"BAJO","MUY BAJO")))))</f>
        <v>BAJO</v>
      </c>
      <c r="U18" s="29" t="s">
        <v>22</v>
      </c>
      <c r="V18" s="29" t="s">
        <v>147</v>
      </c>
      <c r="W18" s="34" t="s">
        <v>116</v>
      </c>
      <c r="X18" s="34" t="s">
        <v>97</v>
      </c>
      <c r="Y18" s="29" t="s">
        <v>115</v>
      </c>
      <c r="Z18" s="43" t="s">
        <v>138</v>
      </c>
      <c r="AA18" s="2"/>
    </row>
    <row r="19" spans="2:27" ht="144" customHeight="1">
      <c r="B19" s="29">
        <v>8</v>
      </c>
      <c r="C19" s="30" t="s">
        <v>20</v>
      </c>
      <c r="D19" s="31" t="s">
        <v>24</v>
      </c>
      <c r="E19" s="31" t="s">
        <v>26</v>
      </c>
      <c r="F19" s="31" t="s">
        <v>44</v>
      </c>
      <c r="G19" s="37" t="s">
        <v>148</v>
      </c>
      <c r="H19" s="38" t="s">
        <v>149</v>
      </c>
      <c r="I19" s="29">
        <v>3</v>
      </c>
      <c r="J19" s="29">
        <v>3</v>
      </c>
      <c r="K19" s="32">
        <f t="shared" si="4"/>
        <v>6</v>
      </c>
      <c r="L19" s="32" t="str">
        <f t="shared" ref="L19:L21" si="5">IF(K19=0,"",IF(K19&gt;7,"EXTREMO",IF(K19&gt;5,"ALTO",IF(K19&gt;4,"MEDIO",IF(K19&gt;1,"BAJO","MUY BAJO")))))</f>
        <v>ALTO</v>
      </c>
      <c r="M19" s="32"/>
      <c r="N19" s="32"/>
      <c r="O19" s="32" t="s">
        <v>29</v>
      </c>
      <c r="P19" s="38" t="s">
        <v>150</v>
      </c>
      <c r="Q19" s="29">
        <v>3</v>
      </c>
      <c r="R19" s="29">
        <v>2</v>
      </c>
      <c r="S19" s="32">
        <f t="shared" ref="S19:S21" si="6">+Q19+R19</f>
        <v>5</v>
      </c>
      <c r="T19" s="32" t="str">
        <f t="shared" ref="T19:T21" si="7">IF(S19=0,"",IF(S19&gt;7,"EXTREMO",IF(S19&gt;5,"ALTO",IF(S19&gt;4,"MEDIO",IF(S19&gt;1,"BAJO","MUY BAJO")))))</f>
        <v>MEDIO</v>
      </c>
      <c r="U19" s="29" t="s">
        <v>22</v>
      </c>
      <c r="V19" s="29" t="s">
        <v>151</v>
      </c>
      <c r="W19" s="34" t="s">
        <v>116</v>
      </c>
      <c r="X19" s="34" t="s">
        <v>97</v>
      </c>
      <c r="Y19" s="29" t="s">
        <v>137</v>
      </c>
      <c r="Z19" s="43" t="s">
        <v>138</v>
      </c>
    </row>
    <row r="20" spans="2:27" ht="147" customHeight="1">
      <c r="B20" s="48">
        <v>9</v>
      </c>
      <c r="C20" s="30" t="s">
        <v>20</v>
      </c>
      <c r="D20" s="31" t="s">
        <v>40</v>
      </c>
      <c r="E20" s="31" t="s">
        <v>26</v>
      </c>
      <c r="F20" s="31" t="s">
        <v>44</v>
      </c>
      <c r="G20" s="47" t="s">
        <v>154</v>
      </c>
      <c r="H20" s="47" t="s">
        <v>155</v>
      </c>
      <c r="I20" s="31">
        <v>2</v>
      </c>
      <c r="J20" s="48">
        <v>3</v>
      </c>
      <c r="K20" s="32">
        <f t="shared" si="4"/>
        <v>5</v>
      </c>
      <c r="L20" s="32" t="str">
        <f t="shared" si="5"/>
        <v>MEDIO</v>
      </c>
      <c r="M20" s="46"/>
      <c r="N20" s="44" t="s">
        <v>29</v>
      </c>
      <c r="O20" s="46"/>
      <c r="P20" s="49" t="s">
        <v>156</v>
      </c>
      <c r="Q20" s="31">
        <v>1</v>
      </c>
      <c r="R20" s="31">
        <v>2</v>
      </c>
      <c r="S20" s="32">
        <f t="shared" si="6"/>
        <v>3</v>
      </c>
      <c r="T20" s="32" t="str">
        <f t="shared" si="7"/>
        <v>BAJO</v>
      </c>
      <c r="U20" s="31" t="s">
        <v>22</v>
      </c>
      <c r="V20" s="45" t="s">
        <v>157</v>
      </c>
      <c r="W20" s="45" t="s">
        <v>26</v>
      </c>
      <c r="X20" s="45" t="s">
        <v>158</v>
      </c>
      <c r="Y20" s="31" t="s">
        <v>97</v>
      </c>
      <c r="Z20" s="45" t="s">
        <v>159</v>
      </c>
    </row>
    <row r="21" spans="2:27" ht="57">
      <c r="B21" s="31">
        <v>10</v>
      </c>
      <c r="C21" s="30" t="s">
        <v>20</v>
      </c>
      <c r="D21" s="31" t="s">
        <v>40</v>
      </c>
      <c r="E21" s="31" t="s">
        <v>26</v>
      </c>
      <c r="F21" s="31" t="s">
        <v>44</v>
      </c>
      <c r="G21" s="33" t="s">
        <v>163</v>
      </c>
      <c r="H21" s="31" t="s">
        <v>164</v>
      </c>
      <c r="I21" s="31">
        <v>3</v>
      </c>
      <c r="J21" s="31">
        <v>2</v>
      </c>
      <c r="K21" s="32">
        <f t="shared" si="4"/>
        <v>5</v>
      </c>
      <c r="L21" s="32" t="str">
        <f t="shared" si="5"/>
        <v>MEDIO</v>
      </c>
      <c r="M21" s="44"/>
      <c r="N21" s="44" t="s">
        <v>29</v>
      </c>
      <c r="O21" s="44"/>
      <c r="P21" s="51" t="s">
        <v>165</v>
      </c>
      <c r="Q21" s="31">
        <v>2</v>
      </c>
      <c r="R21" s="31">
        <v>2</v>
      </c>
      <c r="S21" s="32">
        <f t="shared" si="6"/>
        <v>4</v>
      </c>
      <c r="T21" s="32" t="str">
        <f t="shared" si="7"/>
        <v>BAJO</v>
      </c>
      <c r="U21" s="31" t="s">
        <v>22</v>
      </c>
      <c r="V21" s="31" t="s">
        <v>166</v>
      </c>
      <c r="W21" s="50" t="s">
        <v>26</v>
      </c>
      <c r="X21" s="50" t="s">
        <v>158</v>
      </c>
      <c r="Y21" s="31" t="s">
        <v>97</v>
      </c>
      <c r="Z21" s="43" t="s">
        <v>138</v>
      </c>
    </row>
  </sheetData>
  <mergeCells count="30">
    <mergeCell ref="Q9:T9"/>
    <mergeCell ref="V9:V11"/>
    <mergeCell ref="W9:W11"/>
    <mergeCell ref="X9:X11"/>
    <mergeCell ref="B9:B11"/>
    <mergeCell ref="C9:C11"/>
    <mergeCell ref="D9:D11"/>
    <mergeCell ref="E9:E11"/>
    <mergeCell ref="F9:F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B1:F3"/>
    <mergeCell ref="K9:K11"/>
    <mergeCell ref="L9:L11"/>
    <mergeCell ref="M9:O10"/>
    <mergeCell ref="P9:P11"/>
  </mergeCells>
  <conditionalFormatting sqref="K12:K17">
    <cfRule type="colorScale" priority="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2:K21 S12:S21">
    <cfRule type="cellIs" dxfId="11" priority="5" stopIfTrue="1" operator="between">
      <formula>6</formula>
      <formula>7</formula>
    </cfRule>
    <cfRule type="cellIs" dxfId="10" priority="6" stopIfTrue="1" operator="equal">
      <formula>5</formula>
    </cfRule>
    <cfRule type="cellIs" dxfId="9" priority="7" stopIfTrue="1" operator="between">
      <formula>2</formula>
      <formula>4</formula>
    </cfRule>
    <cfRule type="cellIs" dxfId="8" priority="8" stopIfTrue="1" operator="between">
      <formula>8</formula>
      <formula>10</formula>
    </cfRule>
    <cfRule type="cellIs" dxfId="7" priority="13" operator="between">
      <formula>8</formula>
      <formula>10</formula>
    </cfRule>
    <cfRule type="cellIs" dxfId="6" priority="14" operator="equal">
      <formula>5</formula>
    </cfRule>
    <cfRule type="cellIs" dxfId="5" priority="15" operator="between">
      <formula>6</formula>
      <formula>7</formula>
    </cfRule>
    <cfRule type="cellIs" dxfId="4" priority="16" operator="between">
      <formula>2</formula>
      <formula>4</formula>
    </cfRule>
  </conditionalFormatting>
  <conditionalFormatting sqref="K18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8:K21">
    <cfRule type="colorScale" priority="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19 T12:T21 L20:L21">
    <cfRule type="containsText" dxfId="3" priority="9" stopIfTrue="1" operator="containsText" text="ALTO">
      <formula>NOT(ISERROR(SEARCH("ALTO",L12)))</formula>
    </cfRule>
    <cfRule type="cellIs" dxfId="2" priority="10" stopIfTrue="1" operator="equal">
      <formula>"MEDIO"</formula>
    </cfRule>
    <cfRule type="containsText" dxfId="1" priority="11" stopIfTrue="1" operator="containsText" text="BAJO">
      <formula>NOT(ISERROR(SEARCH("BAJO",L12)))</formula>
    </cfRule>
    <cfRule type="containsText" dxfId="0" priority="12" stopIfTrue="1" operator="containsText" text="EXTREMO">
      <formula>NOT(ISERROR(SEARCH("EXTREMO",L12)))</formula>
    </cfRule>
  </conditionalFormatting>
  <conditionalFormatting sqref="S12:S17">
    <cfRule type="colorScale" priority="4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8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9:S21"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">
    <dataValidation type="list" allowBlank="1" showInputMessage="1" showErrorMessage="1" sqref="I18 Q18:R18 C18" xr:uid="{00000000-0002-0000-0000-000006000000}"/>
  </dataValidations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Lista!$A$2:$A$3</xm:f>
          </x14:formula1>
          <xm:sqref>C12:C19</xm:sqref>
        </x14:dataValidation>
        <x14:dataValidation type="list" allowBlank="1" showInputMessage="1" showErrorMessage="1" xr:uid="{00000000-0002-0000-0000-000004000000}">
          <x14:formula1>
            <xm:f>PROBABILIDAD!$C$2:$C$6</xm:f>
          </x14:formula1>
          <xm:sqref>Q12:Q19 I12:I19</xm:sqref>
        </x14:dataValidation>
        <x14:dataValidation type="list" allowBlank="1" showInputMessage="1" showErrorMessage="1" xr:uid="{00000000-0002-0000-0000-000005000000}">
          <x14:formula1>
            <xm:f>IMPACTO!$C$5:$G$5</xm:f>
          </x14:formula1>
          <xm:sqref>R12:R19 J12:J19</xm:sqref>
        </x14:dataValidation>
        <x14:dataValidation type="list" allowBlank="1" showInputMessage="1" showErrorMessage="1" xr:uid="{00000000-0002-0000-0000-000001000000}">
          <x14:formula1>
            <xm:f>Lista!$A$6:$A$7</xm:f>
          </x14:formula1>
          <xm:sqref>D12:D21</xm:sqref>
        </x14:dataValidation>
        <x14:dataValidation type="list" allowBlank="1" showInputMessage="1" showErrorMessage="1" xr:uid="{00000000-0002-0000-0000-000002000000}">
          <x14:formula1>
            <xm:f>Lista!$A$10:$A$13</xm:f>
          </x14:formula1>
          <xm:sqref>E12:E21</xm:sqref>
        </x14:dataValidation>
        <x14:dataValidation type="list" allowBlank="1" showInputMessage="1" showErrorMessage="1" xr:uid="{00000000-0002-0000-0000-000003000000}">
          <x14:formula1>
            <xm:f>Lista!$A$16:$A$23</xm:f>
          </x14:formula1>
          <xm:sqref>F12:F21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7" workbookViewId="0">
      <selection activeCell="F20" sqref="F20"/>
    </sheetView>
  </sheetViews>
  <sheetFormatPr baseColWidth="10" defaultRowHeight="15"/>
  <cols>
    <col min="1" max="1" width="12" customWidth="1"/>
  </cols>
  <sheetData>
    <row r="1" spans="1:1">
      <c r="A1" t="s">
        <v>38</v>
      </c>
    </row>
    <row r="2" spans="1:1">
      <c r="A2" t="s">
        <v>20</v>
      </c>
    </row>
    <row r="3" spans="1:1">
      <c r="A3" t="s">
        <v>39</v>
      </c>
    </row>
    <row r="5" spans="1:1">
      <c r="A5" t="s">
        <v>90</v>
      </c>
    </row>
    <row r="6" spans="1:1">
      <c r="A6" t="s">
        <v>40</v>
      </c>
    </row>
    <row r="7" spans="1:1">
      <c r="A7" t="s">
        <v>24</v>
      </c>
    </row>
    <row r="9" spans="1:1">
      <c r="A9" t="s">
        <v>91</v>
      </c>
    </row>
    <row r="10" spans="1:1">
      <c r="A10" t="s">
        <v>21</v>
      </c>
    </row>
    <row r="11" spans="1:1">
      <c r="A11" t="s">
        <v>23</v>
      </c>
    </row>
    <row r="12" spans="1:1">
      <c r="A12" t="s">
        <v>41</v>
      </c>
    </row>
    <row r="13" spans="1:1">
      <c r="A13" t="s">
        <v>26</v>
      </c>
    </row>
    <row r="15" spans="1:1">
      <c r="A15" t="s">
        <v>92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  <row r="19" spans="1:1">
      <c r="A19" t="s">
        <v>45</v>
      </c>
    </row>
    <row r="20" spans="1:1">
      <c r="A20" t="s">
        <v>27</v>
      </c>
    </row>
    <row r="21" spans="1:1">
      <c r="A21" t="s">
        <v>46</v>
      </c>
    </row>
    <row r="22" spans="1:1">
      <c r="A22" t="s">
        <v>47</v>
      </c>
    </row>
    <row r="23" spans="1:1">
      <c r="A23" t="s">
        <v>48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F32" sqref="F32"/>
    </sheetView>
  </sheetViews>
  <sheetFormatPr baseColWidth="10" defaultRowHeight="1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>
      <c r="A1" s="3"/>
      <c r="B1" s="4" t="s">
        <v>30</v>
      </c>
      <c r="C1" s="5" t="s">
        <v>31</v>
      </c>
    </row>
    <row r="2" spans="1:3" ht="15" customHeight="1">
      <c r="A2" s="60" t="s">
        <v>32</v>
      </c>
      <c r="B2" s="6" t="s">
        <v>33</v>
      </c>
      <c r="C2" s="3">
        <v>1</v>
      </c>
    </row>
    <row r="3" spans="1:3" ht="15" customHeight="1">
      <c r="A3" s="61"/>
      <c r="B3" s="6" t="s">
        <v>34</v>
      </c>
      <c r="C3" s="3">
        <v>2</v>
      </c>
    </row>
    <row r="4" spans="1:3" ht="15" customHeight="1">
      <c r="A4" s="61"/>
      <c r="B4" s="6" t="s">
        <v>35</v>
      </c>
      <c r="C4" s="3">
        <v>3</v>
      </c>
    </row>
    <row r="5" spans="1:3" ht="15" customHeight="1">
      <c r="A5" s="61"/>
      <c r="B5" s="6" t="s">
        <v>36</v>
      </c>
      <c r="C5" s="3">
        <v>4</v>
      </c>
    </row>
    <row r="6" spans="1:3">
      <c r="A6" s="62"/>
      <c r="B6" s="6" t="s">
        <v>37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D13" sqref="D13"/>
    </sheetView>
  </sheetViews>
  <sheetFormatPr baseColWidth="10" defaultRowHeight="1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>
      <c r="A1" s="63" t="s">
        <v>49</v>
      </c>
      <c r="B1" s="63"/>
      <c r="C1" s="63"/>
      <c r="D1" s="63"/>
      <c r="E1" s="63"/>
      <c r="F1" s="63"/>
      <c r="G1" s="63"/>
    </row>
    <row r="2" spans="1:7" ht="90">
      <c r="A2" s="64" t="s">
        <v>50</v>
      </c>
      <c r="B2" s="64"/>
      <c r="C2" s="8" t="s">
        <v>51</v>
      </c>
      <c r="D2" s="8" t="s">
        <v>52</v>
      </c>
      <c r="E2" s="8" t="s">
        <v>53</v>
      </c>
      <c r="F2" s="8" t="s">
        <v>54</v>
      </c>
      <c r="G2" s="8" t="s">
        <v>55</v>
      </c>
    </row>
    <row r="3" spans="1:7" ht="90">
      <c r="A3" s="64" t="s">
        <v>56</v>
      </c>
      <c r="B3" s="64"/>
      <c r="C3" s="8" t="s">
        <v>57</v>
      </c>
      <c r="D3" s="8" t="s">
        <v>58</v>
      </c>
      <c r="E3" s="8" t="s">
        <v>59</v>
      </c>
      <c r="F3" s="8" t="s">
        <v>60</v>
      </c>
      <c r="G3" s="8" t="s">
        <v>61</v>
      </c>
    </row>
    <row r="4" spans="1:7">
      <c r="A4" s="64" t="s">
        <v>8</v>
      </c>
      <c r="B4" s="64" t="s">
        <v>62</v>
      </c>
      <c r="C4" s="5" t="s">
        <v>63</v>
      </c>
      <c r="D4" s="5" t="s">
        <v>64</v>
      </c>
      <c r="E4" s="4" t="s">
        <v>65</v>
      </c>
      <c r="F4" s="4" t="s">
        <v>66</v>
      </c>
      <c r="G4" s="4" t="s">
        <v>67</v>
      </c>
    </row>
    <row r="5" spans="1:7">
      <c r="A5" s="64"/>
      <c r="B5" s="64"/>
      <c r="C5" s="9">
        <v>1</v>
      </c>
      <c r="D5" s="9">
        <v>2</v>
      </c>
      <c r="E5" s="9">
        <v>3</v>
      </c>
      <c r="F5" s="7">
        <v>4</v>
      </c>
      <c r="G5" s="7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zoomScaleNormal="100" workbookViewId="0">
      <selection activeCell="G6" sqref="G6"/>
    </sheetView>
  </sheetViews>
  <sheetFormatPr baseColWidth="10" defaultRowHeight="1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>
      <c r="A1" s="10"/>
      <c r="B1" s="65" t="s">
        <v>68</v>
      </c>
      <c r="C1" s="66"/>
      <c r="D1" s="66"/>
      <c r="E1" s="66"/>
      <c r="F1" s="66"/>
      <c r="G1" s="66"/>
      <c r="H1" s="67"/>
    </row>
    <row r="2" spans="1:8" ht="93" customHeight="1">
      <c r="A2" s="68" t="s">
        <v>6</v>
      </c>
      <c r="B2" s="69" t="s">
        <v>50</v>
      </c>
      <c r="C2" s="70"/>
      <c r="D2" s="11" t="s">
        <v>69</v>
      </c>
      <c r="E2" s="11" t="s">
        <v>70</v>
      </c>
      <c r="F2" s="11" t="s">
        <v>71</v>
      </c>
      <c r="G2" s="11" t="s">
        <v>54</v>
      </c>
      <c r="H2" s="11" t="s">
        <v>72</v>
      </c>
    </row>
    <row r="3" spans="1:8" ht="105" customHeight="1">
      <c r="A3" s="68"/>
      <c r="B3" s="69" t="s">
        <v>56</v>
      </c>
      <c r="C3" s="70"/>
      <c r="D3" s="11" t="s">
        <v>73</v>
      </c>
      <c r="E3" s="11" t="s">
        <v>74</v>
      </c>
      <c r="F3" s="11" t="s">
        <v>75</v>
      </c>
      <c r="G3" s="11" t="s">
        <v>60</v>
      </c>
      <c r="H3" s="11" t="s">
        <v>61</v>
      </c>
    </row>
    <row r="4" spans="1:8" ht="18" customHeight="1">
      <c r="A4" s="68"/>
      <c r="B4" s="71" t="s">
        <v>8</v>
      </c>
      <c r="C4" s="72" t="s">
        <v>62</v>
      </c>
      <c r="D4" s="12" t="s">
        <v>63</v>
      </c>
      <c r="E4" s="12" t="s">
        <v>64</v>
      </c>
      <c r="F4" s="12" t="s">
        <v>65</v>
      </c>
      <c r="G4" s="12" t="s">
        <v>66</v>
      </c>
      <c r="H4" s="12" t="s">
        <v>76</v>
      </c>
    </row>
    <row r="5" spans="1:8" ht="20.25" customHeight="1">
      <c r="A5" s="68"/>
      <c r="B5" s="71"/>
      <c r="C5" s="73"/>
      <c r="D5" s="9">
        <v>1</v>
      </c>
      <c r="E5" s="9">
        <v>2</v>
      </c>
      <c r="F5" s="9">
        <v>3</v>
      </c>
      <c r="G5" s="9">
        <v>4</v>
      </c>
      <c r="H5" s="13">
        <v>5</v>
      </c>
    </row>
    <row r="6" spans="1:8" ht="28.5" customHeight="1">
      <c r="A6" s="68"/>
      <c r="B6" s="8" t="s">
        <v>77</v>
      </c>
      <c r="C6" s="9">
        <v>1</v>
      </c>
      <c r="D6" s="14">
        <v>2</v>
      </c>
      <c r="E6" s="14">
        <v>3</v>
      </c>
      <c r="F6" s="14">
        <v>4</v>
      </c>
      <c r="G6" s="13">
        <v>5</v>
      </c>
      <c r="H6" s="15">
        <v>6</v>
      </c>
    </row>
    <row r="7" spans="1:8" ht="30" customHeight="1">
      <c r="A7" s="68"/>
      <c r="B7" s="8" t="s">
        <v>78</v>
      </c>
      <c r="C7" s="9">
        <v>2</v>
      </c>
      <c r="D7" s="14">
        <v>3</v>
      </c>
      <c r="E7" s="14">
        <v>4</v>
      </c>
      <c r="F7" s="13">
        <v>5</v>
      </c>
      <c r="G7" s="15">
        <v>6</v>
      </c>
      <c r="H7" s="15">
        <v>7</v>
      </c>
    </row>
    <row r="8" spans="1:8" ht="30" customHeight="1">
      <c r="A8" s="68"/>
      <c r="B8" s="8" t="s">
        <v>79</v>
      </c>
      <c r="C8" s="9">
        <v>3</v>
      </c>
      <c r="D8" s="14">
        <v>4</v>
      </c>
      <c r="E8" s="13">
        <v>5</v>
      </c>
      <c r="F8" s="15">
        <v>6</v>
      </c>
      <c r="G8" s="15">
        <v>7</v>
      </c>
      <c r="H8" s="16">
        <v>8</v>
      </c>
    </row>
    <row r="9" spans="1:8" ht="30" customHeight="1">
      <c r="A9" s="68"/>
      <c r="B9" s="8" t="s">
        <v>80</v>
      </c>
      <c r="C9" s="9">
        <v>4</v>
      </c>
      <c r="D9" s="13">
        <v>5</v>
      </c>
      <c r="E9" s="15">
        <v>6</v>
      </c>
      <c r="F9" s="15">
        <v>7</v>
      </c>
      <c r="G9" s="16">
        <v>8</v>
      </c>
      <c r="H9" s="16">
        <v>9</v>
      </c>
    </row>
    <row r="10" spans="1:8" ht="30" customHeight="1">
      <c r="A10" s="68"/>
      <c r="B10" s="8" t="s">
        <v>81</v>
      </c>
      <c r="C10" s="9">
        <v>5</v>
      </c>
      <c r="D10" s="15">
        <v>6</v>
      </c>
      <c r="E10" s="15">
        <v>7</v>
      </c>
      <c r="F10" s="16">
        <v>8</v>
      </c>
      <c r="G10" s="16">
        <v>9</v>
      </c>
      <c r="H10" s="16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F17" sqref="F17"/>
    </sheetView>
  </sheetViews>
  <sheetFormatPr baseColWidth="10" defaultRowHeight="1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>
      <c r="A1" s="17" t="s">
        <v>82</v>
      </c>
      <c r="B1" s="18" t="s">
        <v>8</v>
      </c>
    </row>
    <row r="2" spans="1:2">
      <c r="A2" s="19" t="s">
        <v>83</v>
      </c>
      <c r="B2" s="10" t="s">
        <v>84</v>
      </c>
    </row>
    <row r="3" spans="1:2">
      <c r="A3" s="20" t="s">
        <v>85</v>
      </c>
      <c r="B3" s="10" t="s">
        <v>86</v>
      </c>
    </row>
    <row r="4" spans="1:2">
      <c r="A4" s="21">
        <v>5</v>
      </c>
      <c r="B4" s="10" t="s">
        <v>87</v>
      </c>
    </row>
    <row r="5" spans="1:2">
      <c r="A5" s="22" t="s">
        <v>88</v>
      </c>
      <c r="B5" s="10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02832fb0c3c26653940d2fa984ec295a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4105611f6ce5ccd6348765a6f29b9eb0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2C3AA-929C-4E17-8F8B-ADDD1EA4749F}">
  <ds:schemaRefs>
    <ds:schemaRef ds:uri="http://schemas.microsoft.com/office/2006/metadata/properties"/>
    <ds:schemaRef ds:uri="http://schemas.microsoft.com/office/infopath/2007/PartnerControls"/>
    <ds:schemaRef ds:uri="f40a124b-0a57-4142-a881-d9df339976a6"/>
    <ds:schemaRef ds:uri="0545dd92-3785-402a-8529-d634df4a91fa"/>
  </ds:schemaRefs>
</ds:datastoreItem>
</file>

<file path=customXml/itemProps2.xml><?xml version="1.0" encoding="utf-8"?>
<ds:datastoreItem xmlns:ds="http://schemas.openxmlformats.org/officeDocument/2006/customXml" ds:itemID="{EBEE966D-B0DB-4794-AB37-D560D34E9BE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3C88EC5-901C-40C9-B5CD-F79064467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a124b-0a57-4142-a881-d9df339976a6"/>
    <ds:schemaRef ds:uri="0545dd92-3785-402a-8529-d634df4a91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4FEBB4-4CFF-4F93-9C29-F0CB134396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Mayra Fernanda Velez Murillo</cp:lastModifiedBy>
  <dcterms:created xsi:type="dcterms:W3CDTF">2024-06-17T05:52:40Z</dcterms:created>
  <dcterms:modified xsi:type="dcterms:W3CDTF">2025-11-12T15:16:55Z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0x01010002955BE5680E144B875ECB330CFC2DCD</vt:lpwstr>
  </property>
</Properties>
</file>